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Goals &amp; Audience" sheetId="2" state="visible" r:id="rId4"/>
    <sheet name="Pillars &amp; Editorial Calendar" sheetId="3" state="visible" r:id="rId5"/>
    <sheet name="Distribution Matrix" sheetId="4" state="visible" r:id="rId6"/>
    <sheet name="KPI Tracke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<sst xmlns="http://schemas.openxmlformats.org/spreadsheetml/2006/main" count="234" uniqueCount="183">
  <si>
    <t xml:space="preserve">Content Marketing Strategy Template</t>
  </si>
  <si>
    <t xml:space="preserve">Free planning template by TwoFold USA — twofoldusa.com</t>
  </si>
  <si>
    <t xml:space="preserve">How this workbook is organised</t>
  </si>
  <si>
    <t xml:space="preserve">This workbook has 5 sheets, each color-coded by tab. Work through them in order — each sheet builds on the one before it.</t>
  </si>
  <si>
    <t xml:space="preserve">Sheet order &amp; purpose</t>
  </si>
  <si>
    <t xml:space="preserve">1. START HERE (this sheet)</t>
  </si>
  <si>
    <t xml:space="preserve">Overview, instructions, and colour legend.</t>
  </si>
  <si>
    <t xml:space="preserve">2. Goals &amp; Audience</t>
  </si>
  <si>
    <t xml:space="preserve">Your business goals, target personas, brand voice, and competitor content gaps. Everything downstream references this sheet.</t>
  </si>
  <si>
    <t xml:space="preserve">3. Pillars &amp; Editorial Calendar</t>
  </si>
  <si>
    <t xml:space="preserve">3–5 content pillars tied to your goals, plus a 12-month calendar of planned pieces under each pillar.</t>
  </si>
  <si>
    <t xml:space="preserve">4. Distribution Matrix</t>
  </si>
  <si>
    <t xml:space="preserve">Every planned piece mapped to the channels, owner, and cadence that will carry it after publishing.</t>
  </si>
  <si>
    <t xml:space="preserve">5. KPI Tracker</t>
  </si>
  <si>
    <t xml:space="preserve">Monthly targets vs. actuals with automatic RAG (Red/Amber/Green) status for every content KPI.</t>
  </si>
  <si>
    <t xml:space="preserve">Colour legend</t>
  </si>
  <si>
    <t xml:space="preserve">Light blue cells</t>
  </si>
  <si>
    <t xml:space="preserve">Editable — enter your own data here.</t>
  </si>
  <si>
    <t xml:space="preserve">Light grey cells</t>
  </si>
  <si>
    <t xml:space="preserve">Auto-calculated — formulas. Do not overwrite.</t>
  </si>
  <si>
    <t xml:space="preserve">Getting started (7 steps)</t>
  </si>
  <si>
    <t xml:space="preserve">Step 1</t>
  </si>
  <si>
    <t xml:space="preserve">Read this sheet fully (you're doing it).</t>
  </si>
  <si>
    <t xml:space="preserve">Step 2</t>
  </si>
  <si>
    <t xml:space="preserve">Fill in Goals &amp; Audience — your top 2–3 goals, 2–3 personas, brand voice, and content gaps.</t>
  </si>
  <si>
    <t xml:space="preserve">Step 3</t>
  </si>
  <si>
    <t xml:space="preserve">Define 3–5 content pillars on the Pillars &amp; Editorial Calendar sheet, each linked to a goal.</t>
  </si>
  <si>
    <t xml:space="preserve">Step 4</t>
  </si>
  <si>
    <t xml:space="preserve">Plan individual content pieces under each pillar across the 12-month calendar.</t>
  </si>
  <si>
    <t xml:space="preserve">Step 5</t>
  </si>
  <si>
    <t xml:space="preserve">Map each piece's distribution channels, owner, and cadence on the Distribution Matrix.</t>
  </si>
  <si>
    <t xml:space="preserve">Step 6</t>
  </si>
  <si>
    <t xml:space="preserve">Set monthly/quarterly targets on the KPI Tracker (blue cells in the Target column).</t>
  </si>
  <si>
    <t xml:space="preserve">Step 7</t>
  </si>
  <si>
    <t xml:space="preserve">Update actuals monthly. Review RAG status before planning next month's calendar.</t>
  </si>
  <si>
    <t xml:space="preserve">Compatibility</t>
  </si>
  <si>
    <t xml:space="preserve">Works in Microsoft Excel 2016+ and Google Sheets (File → Import). Avoid Apple Numbers — formula support is limited.</t>
  </si>
  <si>
    <t xml:space="preserve">Goals &amp; Audience</t>
  </si>
  <si>
    <t xml:space="preserve">Edit the blue cells. This sheet sets direction for every other sheet in the workbook.</t>
  </si>
  <si>
    <t xml:space="preserve">Business Goals (this period)</t>
  </si>
  <si>
    <t xml:space="preserve">#</t>
  </si>
  <si>
    <t xml:space="preserve">Goal</t>
  </si>
  <si>
    <t xml:space="preserve">How content supports it</t>
  </si>
  <si>
    <t xml:space="preserve">Target metric</t>
  </si>
  <si>
    <t xml:space="preserve">Owner</t>
  </si>
  <si>
    <t xml:space="preserve">Grow organic leads</t>
  </si>
  <si>
    <t xml:space="preserve">Rank for high-intent commercial keywords with supporting pillar content</t>
  </si>
  <si>
    <t xml:space="preserve">MQLs from organic</t>
  </si>
  <si>
    <t xml:space="preserve">Marketing</t>
  </si>
  <si>
    <t xml:space="preserve">Build topical authority</t>
  </si>
  <si>
    <t xml:space="preserve">Publish a cluster of in-depth guides around each core pillar</t>
  </si>
  <si>
    <t xml:space="preserve">Referring domains</t>
  </si>
  <si>
    <t xml:space="preserve">Content Lead</t>
  </si>
  <si>
    <t xml:space="preserve">Support sales enablement</t>
  </si>
  <si>
    <t xml:space="preserve">Turn common sales objections into content sales can send prospects</t>
  </si>
  <si>
    <t xml:space="preserve">Content-assisted deals</t>
  </si>
  <si>
    <t xml:space="preserve">Sales + Marketing</t>
  </si>
  <si>
    <t xml:space="preserve">Target Personas</t>
  </si>
  <si>
    <t xml:space="preserve">Persona</t>
  </si>
  <si>
    <t xml:space="preserve">Role / Title</t>
  </si>
  <si>
    <t xml:space="preserve">Top pain point</t>
  </si>
  <si>
    <t xml:space="preserve">Content they respond to</t>
  </si>
  <si>
    <t xml:space="preserve">Persona A</t>
  </si>
  <si>
    <t xml:space="preserve">Marketing Manager, SMB</t>
  </si>
  <si>
    <t xml:space="preserve">Not enough hours to plan a real content calendar</t>
  </si>
  <si>
    <t xml:space="preserve">Templates, how-to guides, checklists</t>
  </si>
  <si>
    <t xml:space="preserve">Persona B</t>
  </si>
  <si>
    <t xml:space="preserve">Head of Growth, mid-market</t>
  </si>
  <si>
    <t xml:space="preserve">Content produced but not tied to pipeline</t>
  </si>
  <si>
    <t xml:space="preserve">Case studies, ROI breakdowns, benchmarks</t>
  </si>
  <si>
    <t xml:space="preserve">Brand Voice Notes</t>
  </si>
  <si>
    <t xml:space="preserve">e.g. Direct, practical, no jargon. Speak to the reader's time constraints, not just their goals.</t>
  </si>
  <si>
    <t xml:space="preserve">Competitor Content Gaps</t>
  </si>
  <si>
    <t xml:space="preserve">Competitor</t>
  </si>
  <si>
    <t xml:space="preserve">Gap you can fill</t>
  </si>
  <si>
    <t xml:space="preserve">Content angle</t>
  </si>
  <si>
    <t xml:space="preserve">Competitor 1</t>
  </si>
  <si>
    <t xml:space="preserve">No practical templates, only theory posts</t>
  </si>
  <si>
    <t xml:space="preserve">Publish downloadable templates for the same topics</t>
  </si>
  <si>
    <t xml:space="preserve">Competitor 2</t>
  </si>
  <si>
    <t xml:space="preserve">Outdated stats and screenshots</t>
  </si>
  <si>
    <t xml:space="preserve">Refresh with current data and original benchmarks</t>
  </si>
  <si>
    <t xml:space="preserve">Pillars &amp; Editorial Calendar</t>
  </si>
  <si>
    <t xml:space="preserve">Define pillars first, then plan pieces underneath them. Cap yourself at 3–5 pillars.</t>
  </si>
  <si>
    <t xml:space="preserve">Content Pillars</t>
  </si>
  <si>
    <t xml:space="preserve">Pillar #</t>
  </si>
  <si>
    <t xml:space="preserve">Pillar Name</t>
  </si>
  <si>
    <t xml:space="preserve">Supports Goal (from Goals sheet)</t>
  </si>
  <si>
    <t xml:space="preserve">Description</t>
  </si>
  <si>
    <t xml:space="preserve">Planning &amp; Strategy</t>
  </si>
  <si>
    <t xml:space="preserve">How to plan and structure a content program</t>
  </si>
  <si>
    <t xml:space="preserve">Execution &amp; Tools</t>
  </si>
  <si>
    <t xml:space="preserve">Practical guides, templates, and workflows</t>
  </si>
  <si>
    <t xml:space="preserve">Measurement &amp; ROI</t>
  </si>
  <si>
    <t xml:space="preserve">Proving content's impact with data</t>
  </si>
  <si>
    <t xml:space="preserve">12-Month Editorial Calendar</t>
  </si>
  <si>
    <t xml:space="preserve">Month</t>
  </si>
  <si>
    <t xml:space="preserve">Pillar</t>
  </si>
  <si>
    <t xml:space="preserve">Piece Title</t>
  </si>
  <si>
    <t xml:space="preserve">Format</t>
  </si>
  <si>
    <t xml:space="preserve">Target Publish Date</t>
  </si>
  <si>
    <t xml:space="preserve">Status</t>
  </si>
  <si>
    <t xml:space="preserve">Notes</t>
  </si>
  <si>
    <t xml:space="preserve">Jan</t>
  </si>
  <si>
    <t xml:space="preserve">How to Build a Content Calendar That Ties to Revenue</t>
  </si>
  <si>
    <t xml:space="preserve">Blog</t>
  </si>
  <si>
    <t xml:space="preserve">2027-01-15</t>
  </si>
  <si>
    <t xml:space="preserve">Published</t>
  </si>
  <si>
    <t xml:space="preserve">Anchor piece for pillar 1</t>
  </si>
  <si>
    <t xml:space="preserve">10 Editorial Calendar Templates (Free Download)</t>
  </si>
  <si>
    <t xml:space="preserve">Template + Blog</t>
  </si>
  <si>
    <t xml:space="preserve">2027-01-28</t>
  </si>
  <si>
    <t xml:space="preserve">Pairs with this template</t>
  </si>
  <si>
    <t xml:space="preserve">Feb</t>
  </si>
  <si>
    <t xml:space="preserve">How to Report Content ROI to Leadership</t>
  </si>
  <si>
    <t xml:space="preserve">2027-02-10</t>
  </si>
  <si>
    <t xml:space="preserve">In Progress</t>
  </si>
  <si>
    <t xml:space="preserve">Content Pillars 101: A Practical Framework</t>
  </si>
  <si>
    <t xml:space="preserve">2027-02-24</t>
  </si>
  <si>
    <t xml:space="preserve">Planned</t>
  </si>
  <si>
    <t xml:space="preserve">Mar</t>
  </si>
  <si>
    <t xml:space="preserve">Editorial Workflow: From Brief to Publish</t>
  </si>
  <si>
    <t xml:space="preserve">Blog + Checklist</t>
  </si>
  <si>
    <t xml:space="preserve">2027-03-12</t>
  </si>
  <si>
    <t xml:space="preserve">Status Summary</t>
  </si>
  <si>
    <t xml:space="preserve">Distribution Matrix</t>
  </si>
  <si>
    <t xml:space="preserve">Map every published piece to the channels, owner, and cadence carrying it. No piece publishes without a plan here.</t>
  </si>
  <si>
    <t xml:space="preserve">Organic/SEO</t>
  </si>
  <si>
    <t xml:space="preserve">Email</t>
  </si>
  <si>
    <t xml:space="preserve">Social</t>
  </si>
  <si>
    <t xml:space="preserve">Paid Amp.</t>
  </si>
  <si>
    <t xml:space="preserve">PR/Outreach</t>
  </si>
  <si>
    <t xml:space="preserve">Cadence</t>
  </si>
  <si>
    <t xml:space="preserve">Yes</t>
  </si>
  <si>
    <t xml:space="preserve">No</t>
  </si>
  <si>
    <t xml:space="preserve">Day 1, Day 30 refresh</t>
  </si>
  <si>
    <t xml:space="preserve">Day 1, evergreen social</t>
  </si>
  <si>
    <t xml:space="preserve">Day 1</t>
  </si>
  <si>
    <t xml:space="preserve">Channel Coverage Summary</t>
  </si>
  <si>
    <t xml:space="preserve">Channel</t>
  </si>
  <si>
    <t xml:space="preserve">Pieces Using It</t>
  </si>
  <si>
    <t xml:space="preserve">% of Total Pieces</t>
  </si>
  <si>
    <t xml:space="preserve">KPI Tracker</t>
  </si>
  <si>
    <t xml:space="preserve">Enter Target (blue) and Actual (blue) each month. Everything else calculates automatically.</t>
  </si>
  <si>
    <t xml:space="preserve">Prior Month Actual (helper — for MoM %)</t>
  </si>
  <si>
    <t xml:space="preserve">KPI</t>
  </si>
  <si>
    <t xml:space="preserve">Category</t>
  </si>
  <si>
    <t xml:space="preserve">Target</t>
  </si>
  <si>
    <t xml:space="preserve">Actual</t>
  </si>
  <si>
    <t xml:space="preserve">MoM Change</t>
  </si>
  <si>
    <t xml:space="preserve">% Achieved</t>
  </si>
  <si>
    <t xml:space="preserve">RAG Status</t>
  </si>
  <si>
    <t xml:space="preserve">Formula / Notes</t>
  </si>
  <si>
    <t xml:space="preserve">Prior Month Actual</t>
  </si>
  <si>
    <t xml:space="preserve">Pieces Published</t>
  </si>
  <si>
    <t xml:space="preserve">Production</t>
  </si>
  <si>
    <t xml:space="preserve">Content Backlog (Planned - Published)</t>
  </si>
  <si>
    <t xml:space="preserve">Lower is better</t>
  </si>
  <si>
    <t xml:space="preserve">Organic Sessions from Content</t>
  </si>
  <si>
    <t xml:space="preserve">Traffic</t>
  </si>
  <si>
    <t xml:space="preserve">Avg. Time on Page (sec)</t>
  </si>
  <si>
    <t xml:space="preserve">Social Shares</t>
  </si>
  <si>
    <t xml:space="preserve">Engagement</t>
  </si>
  <si>
    <t xml:space="preserve">Comments / Replies</t>
  </si>
  <si>
    <t xml:space="preserve">Content-to-Lead Rate</t>
  </si>
  <si>
    <t xml:space="preserve">Conversion</t>
  </si>
  <si>
    <t xml:space="preserve">Content-to-Customer Rate</t>
  </si>
  <si>
    <t xml:space="preserve">Backlinks Earned</t>
  </si>
  <si>
    <t xml:space="preserve">Authority</t>
  </si>
  <si>
    <t xml:space="preserve">Referring Domains</t>
  </si>
  <si>
    <t xml:space="preserve">Cost per Content Piece ($)</t>
  </si>
  <si>
    <t xml:space="preserve">Efficiency</t>
  </si>
  <si>
    <t xml:space="preserve">Content ROI</t>
  </si>
  <si>
    <t xml:space="preserve">Newsletter Signups from Content</t>
  </si>
  <si>
    <t xml:space="preserve">Keyword Rankings Improved</t>
  </si>
  <si>
    <t xml:space="preserve">SEO</t>
  </si>
  <si>
    <t xml:space="preserve">RAG Legend</t>
  </si>
  <si>
    <t xml:space="preserve">On Track</t>
  </si>
  <si>
    <t xml:space="preserve">Within 10% of target (&gt;=90%)</t>
  </si>
  <si>
    <t xml:space="preserve">Watch</t>
  </si>
  <si>
    <t xml:space="preserve">70-89% of target - trending right but behind</t>
  </si>
  <si>
    <t xml:space="preserve">Act Now</t>
  </si>
  <si>
    <t xml:space="preserve">Below 70% of target - action required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</si>
</sst>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%"/>
    <numFmt numFmtId="167" formatCode="\$#,##0"/>
    <numFmt numFmtId="168" formatCode="0.0\x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6B00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2"/>
      <color rgb="FF1A1A1A"/>
      <name val="Arial"/>
      <family val="0"/>
      <charset val="1"/>
    </font>
    <font>
      <sz val="10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10"/>
      <color rgb="FF4B5563"/>
      <name val="Arial"/>
      <family val="0"/>
      <charset val="1"/>
    </font>
    <font>
      <b val="true"/>
      <sz val="11"/>
      <color rgb="FF1A1A1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1D4ED8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A1A1A"/>
        <bgColor rgb="FF333300"/>
      </patternFill>
    </fill>
    <fill>
      <patternFill patternType="solid">
        <fgColor rgb="FF3B82F6"/>
        <bgColor rgb="FF1D4ED8"/>
      </patternFill>
    </fill>
    <fill>
      <patternFill patternType="solid">
        <fgColor rgb="FFDCEAFE"/>
        <bgColor rgb="FFE5E7EB"/>
      </patternFill>
    </fill>
    <fill>
      <patternFill patternType="solid">
        <fgColor rgb="FF16A34A"/>
        <bgColor rgb="FF008080"/>
      </patternFill>
    </fill>
    <fill>
      <patternFill patternType="solid">
        <fgColor rgb="FFF3F4F6"/>
        <bgColor rgb="FFFFFFFF"/>
      </patternFill>
    </fill>
    <fill>
      <patternFill patternType="solid">
        <fgColor rgb="FF8B5CF6"/>
        <bgColor rgb="FF6B7280"/>
      </patternFill>
    </fill>
    <fill>
      <patternFill patternType="solid">
        <fgColor rgb="FFF59E0B"/>
        <bgColor rgb="FFFFCC00"/>
      </patternFill>
    </fill>
    <fill>
      <patternFill patternType="solid">
        <fgColor rgb="FFC6EFCE"/>
        <bgColor rgb="FFDCEAFE"/>
      </patternFill>
    </fill>
    <fill>
      <patternFill patternType="solid">
        <fgColor rgb="FFFFEB9C"/>
        <bgColor rgb="FFE5E7EB"/>
      </patternFill>
    </fill>
    <fill>
      <patternFill patternType="solid">
        <fgColor rgb="FFFFC7CE"/>
        <bgColor rgb="FFD1D5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11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E5E7EB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B5CF6"/>
      <rgbColor rgb="FF993366"/>
      <rgbColor rgb="FFF3F4F6"/>
      <rgbColor rgb="FFDCEAFE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6EFCE"/>
      <rgbColor rgb="FFFFEB9C"/>
      <rgbColor rgb="FF99CCFF"/>
      <rgbColor rgb="FFFF99CC"/>
      <rgbColor rgb="FFCC99FF"/>
      <rgbColor rgb="FFFFC7CE"/>
      <rgbColor rgb="FF3B82F6"/>
      <rgbColor rgb="FF33CCCC"/>
      <rgbColor rgb="FF99CC00"/>
      <rgbColor rgb="FFFFCC00"/>
      <rgbColor rgb="FFF59E0B"/>
      <rgbColor rgb="FFFF6B00"/>
      <rgbColor rgb="FF6B7280"/>
      <rgbColor rgb="FF969696"/>
      <rgbColor rgb="FF003366"/>
      <rgbColor rgb="FF16A34A"/>
      <rgbColor rgb="FF003300"/>
      <rgbColor rgb="FF333300"/>
      <rgbColor rgb="FF993300"/>
      <rgbColor rgb="FF993366"/>
      <rgbColor rgb="FF4B5563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6B00"/>
    <pageSetUpPr fitToPage="false"/>
  </sheetPr>
  <dimension ref="B2:C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7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3.5" hidden="false" customHeight="true" outlineLevel="0" collapsed="false">
      <c r="B5" s="3" t="s">
        <v>2</v>
      </c>
      <c r="C5" s="4"/>
    </row>
    <row r="6" customFormat="false" ht="30" hidden="false" customHeight="true" outlineLevel="0" collapsed="false">
      <c r="B6" s="5"/>
      <c r="C6" s="4" t="s">
        <v>3</v>
      </c>
    </row>
    <row r="7" customFormat="false" ht="13.5" hidden="false" customHeight="true" outlineLevel="0" collapsed="false">
      <c r="B7" s="5"/>
      <c r="C7" s="4"/>
    </row>
    <row r="8" customFormat="false" ht="13.5" hidden="false" customHeight="true" outlineLevel="0" collapsed="false">
      <c r="B8" s="3" t="s">
        <v>4</v>
      </c>
      <c r="C8" s="4"/>
    </row>
    <row r="9" customFormat="false" ht="30" hidden="false" customHeight="true" outlineLevel="0" collapsed="false">
      <c r="B9" s="5" t="s">
        <v>5</v>
      </c>
      <c r="C9" s="4" t="s">
        <v>6</v>
      </c>
    </row>
    <row r="10" customFormat="false" ht="30" hidden="false" customHeight="true" outlineLevel="0" collapsed="false">
      <c r="B10" s="5" t="s">
        <v>7</v>
      </c>
      <c r="C10" s="4" t="s">
        <v>8</v>
      </c>
    </row>
    <row r="11" customFormat="false" ht="30" hidden="false" customHeight="true" outlineLevel="0" collapsed="false">
      <c r="B11" s="5" t="s">
        <v>9</v>
      </c>
      <c r="C11" s="4" t="s">
        <v>10</v>
      </c>
    </row>
    <row r="12" customFormat="false" ht="30" hidden="false" customHeight="true" outlineLevel="0" collapsed="false">
      <c r="B12" s="5" t="s">
        <v>11</v>
      </c>
      <c r="C12" s="4" t="s">
        <v>12</v>
      </c>
    </row>
    <row r="13" customFormat="false" ht="30" hidden="false" customHeight="true" outlineLevel="0" collapsed="false">
      <c r="B13" s="5" t="s">
        <v>13</v>
      </c>
      <c r="C13" s="4" t="s">
        <v>14</v>
      </c>
    </row>
    <row r="14" customFormat="false" ht="13.5" hidden="false" customHeight="true" outlineLevel="0" collapsed="false">
      <c r="B14" s="5"/>
      <c r="C14" s="4"/>
    </row>
    <row r="15" customFormat="false" ht="13.5" hidden="false" customHeight="true" outlineLevel="0" collapsed="false">
      <c r="B15" s="3" t="s">
        <v>15</v>
      </c>
      <c r="C15" s="4"/>
    </row>
    <row r="16" customFormat="false" ht="30" hidden="false" customHeight="true" outlineLevel="0" collapsed="false">
      <c r="B16" s="5" t="s">
        <v>16</v>
      </c>
      <c r="C16" s="4" t="s">
        <v>17</v>
      </c>
    </row>
    <row r="17" customFormat="false" ht="30" hidden="false" customHeight="true" outlineLevel="0" collapsed="false">
      <c r="B17" s="5" t="s">
        <v>18</v>
      </c>
      <c r="C17" s="4" t="s">
        <v>19</v>
      </c>
    </row>
    <row r="18" customFormat="false" ht="13.5" hidden="false" customHeight="true" outlineLevel="0" collapsed="false">
      <c r="B18" s="5"/>
      <c r="C18" s="4"/>
    </row>
    <row r="19" customFormat="false" ht="13.5" hidden="false" customHeight="true" outlineLevel="0" collapsed="false">
      <c r="B19" s="3" t="s">
        <v>20</v>
      </c>
      <c r="C19" s="4"/>
    </row>
    <row r="20" customFormat="false" ht="30" hidden="false" customHeight="true" outlineLevel="0" collapsed="false">
      <c r="B20" s="5" t="s">
        <v>21</v>
      </c>
      <c r="C20" s="4" t="s">
        <v>22</v>
      </c>
    </row>
    <row r="21" customFormat="false" ht="30" hidden="false" customHeight="true" outlineLevel="0" collapsed="false">
      <c r="B21" s="5" t="s">
        <v>23</v>
      </c>
      <c r="C21" s="4" t="s">
        <v>24</v>
      </c>
    </row>
    <row r="22" customFormat="false" ht="30" hidden="false" customHeight="true" outlineLevel="0" collapsed="false">
      <c r="B22" s="5" t="s">
        <v>25</v>
      </c>
      <c r="C22" s="4" t="s">
        <v>26</v>
      </c>
    </row>
    <row r="23" customFormat="false" ht="30" hidden="false" customHeight="true" outlineLevel="0" collapsed="false">
      <c r="B23" s="5" t="s">
        <v>27</v>
      </c>
      <c r="C23" s="4" t="s">
        <v>28</v>
      </c>
    </row>
    <row r="24" customFormat="false" ht="30" hidden="false" customHeight="true" outlineLevel="0" collapsed="false">
      <c r="B24" s="5" t="s">
        <v>29</v>
      </c>
      <c r="C24" s="4" t="s">
        <v>30</v>
      </c>
    </row>
    <row r="25" customFormat="false" ht="30" hidden="false" customHeight="true" outlineLevel="0" collapsed="false">
      <c r="B25" s="5" t="s">
        <v>31</v>
      </c>
      <c r="C25" s="4" t="s">
        <v>32</v>
      </c>
    </row>
    <row r="26" customFormat="false" ht="30" hidden="false" customHeight="true" outlineLevel="0" collapsed="false">
      <c r="B26" s="5" t="s">
        <v>33</v>
      </c>
      <c r="C26" s="4" t="s">
        <v>34</v>
      </c>
    </row>
    <row r="27" customFormat="false" ht="13.5" hidden="false" customHeight="true" outlineLevel="0" collapsed="false">
      <c r="B27" s="5"/>
      <c r="C27" s="4"/>
    </row>
    <row r="28" customFormat="false" ht="30" hidden="false" customHeight="true" outlineLevel="0" collapsed="false">
      <c r="B28" s="5" t="s">
        <v>35</v>
      </c>
      <c r="C28" s="4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82F6"/>
    <pageSetUpPr fitToPage="false"/>
  </sheetPr>
  <dimension ref="A1:F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26"/>
    <col collapsed="false" customWidth="true" hidden="false" outlineLevel="0" max="5" min="5" style="0" width="20"/>
  </cols>
  <sheetData>
    <row r="1" customFormat="false" ht="30" hidden="false" customHeight="true" outlineLevel="0" collapsed="false">
      <c r="A1" s="6" t="s">
        <v>37</v>
      </c>
      <c r="B1" s="6"/>
      <c r="C1" s="6"/>
      <c r="D1" s="6"/>
      <c r="E1" s="6"/>
    </row>
    <row r="2" customFormat="false" ht="18" hidden="false" customHeight="true" outlineLevel="0" collapsed="false">
      <c r="A2" s="7" t="s">
        <v>38</v>
      </c>
      <c r="B2" s="7"/>
      <c r="C2" s="7"/>
      <c r="D2" s="7"/>
      <c r="E2" s="7"/>
    </row>
    <row r="4" customFormat="false" ht="15" hidden="false" customHeight="false" outlineLevel="0" collapsed="false">
      <c r="B4" s="8" t="s">
        <v>39</v>
      </c>
    </row>
    <row r="5" customFormat="false" ht="15" hidden="false" customHeight="false" outlineLevel="0" collapsed="false">
      <c r="B5" s="9" t="s">
        <v>40</v>
      </c>
      <c r="C5" s="9" t="s">
        <v>41</v>
      </c>
      <c r="D5" s="9" t="s">
        <v>42</v>
      </c>
      <c r="E5" s="9" t="s">
        <v>43</v>
      </c>
      <c r="F5" s="9" t="s">
        <v>44</v>
      </c>
    </row>
    <row r="6" customFormat="false" ht="30" hidden="false" customHeight="true" outlineLevel="0" collapsed="false">
      <c r="B6" s="10" t="n">
        <v>1</v>
      </c>
      <c r="C6" s="10" t="s">
        <v>45</v>
      </c>
      <c r="D6" s="10" t="s">
        <v>46</v>
      </c>
      <c r="E6" s="10" t="s">
        <v>47</v>
      </c>
      <c r="F6" s="10" t="s">
        <v>48</v>
      </c>
    </row>
    <row r="7" customFormat="false" ht="30" hidden="false" customHeight="true" outlineLevel="0" collapsed="false">
      <c r="B7" s="10" t="n">
        <v>2</v>
      </c>
      <c r="C7" s="10" t="s">
        <v>49</v>
      </c>
      <c r="D7" s="10" t="s">
        <v>50</v>
      </c>
      <c r="E7" s="10" t="s">
        <v>51</v>
      </c>
      <c r="F7" s="10" t="s">
        <v>52</v>
      </c>
    </row>
    <row r="8" customFormat="false" ht="30" hidden="false" customHeight="true" outlineLevel="0" collapsed="false">
      <c r="B8" s="10" t="n">
        <v>3</v>
      </c>
      <c r="C8" s="10" t="s">
        <v>53</v>
      </c>
      <c r="D8" s="10" t="s">
        <v>54</v>
      </c>
      <c r="E8" s="10" t="s">
        <v>55</v>
      </c>
      <c r="F8" s="10" t="s">
        <v>56</v>
      </c>
    </row>
    <row r="10" customFormat="false" ht="15" hidden="false" customHeight="false" outlineLevel="0" collapsed="false">
      <c r="B10" s="8" t="s">
        <v>57</v>
      </c>
    </row>
    <row r="11" customFormat="false" ht="26.85" hidden="false" customHeight="false" outlineLevel="0" collapsed="false">
      <c r="B11" s="9" t="s">
        <v>58</v>
      </c>
      <c r="C11" s="9" t="s">
        <v>59</v>
      </c>
      <c r="D11" s="9" t="s">
        <v>60</v>
      </c>
      <c r="E11" s="9" t="s">
        <v>61</v>
      </c>
    </row>
    <row r="12" customFormat="false" ht="27.75" hidden="false" customHeight="true" outlineLevel="0" collapsed="false">
      <c r="B12" s="10" t="s">
        <v>62</v>
      </c>
      <c r="C12" s="10" t="s">
        <v>63</v>
      </c>
      <c r="D12" s="10" t="s">
        <v>64</v>
      </c>
      <c r="E12" s="10" t="s">
        <v>65</v>
      </c>
    </row>
    <row r="13" customFormat="false" ht="27.75" hidden="false" customHeight="true" outlineLevel="0" collapsed="false">
      <c r="B13" s="10" t="s">
        <v>66</v>
      </c>
      <c r="C13" s="10" t="s">
        <v>67</v>
      </c>
      <c r="D13" s="10" t="s">
        <v>68</v>
      </c>
      <c r="E13" s="10" t="s">
        <v>69</v>
      </c>
    </row>
    <row r="15" customFormat="false" ht="15" hidden="false" customHeight="false" outlineLevel="0" collapsed="false">
      <c r="B15" s="8" t="s">
        <v>70</v>
      </c>
    </row>
    <row r="16" customFormat="false" ht="33.75" hidden="false" customHeight="true" outlineLevel="0" collapsed="false">
      <c r="B16" s="10" t="s">
        <v>71</v>
      </c>
      <c r="C16" s="10"/>
      <c r="D16" s="10"/>
      <c r="E16" s="10"/>
    </row>
    <row r="18" customFormat="false" ht="15" hidden="false" customHeight="false" outlineLevel="0" collapsed="false">
      <c r="B18" s="8" t="s">
        <v>72</v>
      </c>
    </row>
    <row r="19" customFormat="false" ht="15" hidden="false" customHeight="false" outlineLevel="0" collapsed="false">
      <c r="B19" s="9" t="s">
        <v>73</v>
      </c>
      <c r="C19" s="9" t="s">
        <v>74</v>
      </c>
      <c r="D19" s="9" t="s">
        <v>75</v>
      </c>
    </row>
    <row r="20" customFormat="false" ht="27.75" hidden="false" customHeight="true" outlineLevel="0" collapsed="false">
      <c r="B20" s="10" t="s">
        <v>76</v>
      </c>
      <c r="C20" s="10" t="s">
        <v>77</v>
      </c>
      <c r="D20" s="10" t="s">
        <v>78</v>
      </c>
    </row>
    <row r="21" customFormat="false" ht="27.75" hidden="false" customHeight="true" outlineLevel="0" collapsed="false">
      <c r="B21" s="10" t="s">
        <v>79</v>
      </c>
      <c r="C21" s="10" t="s">
        <v>80</v>
      </c>
      <c r="D21" s="10" t="s">
        <v>81</v>
      </c>
    </row>
  </sheetData>
  <mergeCells count="3">
    <mergeCell ref="A1:E1"/>
    <mergeCell ref="A2:E2"/>
    <mergeCell ref="B16:E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3" min="3" style="0" width="26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7" min="6" style="0" width="12"/>
    <col collapsed="false" customWidth="true" hidden="false" outlineLevel="0" max="8" min="8" style="0" width="30"/>
  </cols>
  <sheetData>
    <row r="1" customFormat="false" ht="30" hidden="false" customHeight="true" outlineLevel="0" collapsed="false">
      <c r="A1" s="6" t="s">
        <v>82</v>
      </c>
      <c r="B1" s="6"/>
      <c r="C1" s="6"/>
      <c r="D1" s="6"/>
      <c r="E1" s="6"/>
      <c r="F1" s="6"/>
      <c r="G1" s="6"/>
      <c r="H1" s="6"/>
    </row>
    <row r="2" customFormat="false" ht="18" hidden="false" customHeight="true" outlineLevel="0" collapsed="false">
      <c r="A2" s="7" t="s">
        <v>83</v>
      </c>
      <c r="B2" s="7"/>
      <c r="C2" s="7"/>
      <c r="D2" s="7"/>
      <c r="E2" s="7"/>
      <c r="F2" s="7"/>
      <c r="G2" s="7"/>
      <c r="H2" s="7"/>
    </row>
    <row r="4" customFormat="false" ht="15" hidden="false" customHeight="false" outlineLevel="0" collapsed="false">
      <c r="B4" s="8" t="s">
        <v>84</v>
      </c>
    </row>
    <row r="5" customFormat="false" ht="26.85" hidden="false" customHeight="false" outlineLevel="0" collapsed="false">
      <c r="B5" s="11" t="s">
        <v>85</v>
      </c>
      <c r="C5" s="11" t="s">
        <v>86</v>
      </c>
      <c r="D5" s="11" t="s">
        <v>87</v>
      </c>
      <c r="E5" s="11" t="s">
        <v>88</v>
      </c>
    </row>
    <row r="6" customFormat="false" ht="27.75" hidden="false" customHeight="true" outlineLevel="0" collapsed="false">
      <c r="B6" s="10" t="n">
        <v>1</v>
      </c>
      <c r="C6" s="10" t="s">
        <v>89</v>
      </c>
      <c r="D6" s="10" t="s">
        <v>45</v>
      </c>
      <c r="E6" s="10" t="s">
        <v>90</v>
      </c>
    </row>
    <row r="7" customFormat="false" ht="27.75" hidden="false" customHeight="true" outlineLevel="0" collapsed="false">
      <c r="B7" s="10" t="n">
        <v>2</v>
      </c>
      <c r="C7" s="10" t="s">
        <v>91</v>
      </c>
      <c r="D7" s="10" t="s">
        <v>49</v>
      </c>
      <c r="E7" s="10" t="s">
        <v>92</v>
      </c>
    </row>
    <row r="8" customFormat="false" ht="27.75" hidden="false" customHeight="true" outlineLevel="0" collapsed="false">
      <c r="B8" s="10" t="n">
        <v>3</v>
      </c>
      <c r="C8" s="10" t="s">
        <v>93</v>
      </c>
      <c r="D8" s="10" t="s">
        <v>53</v>
      </c>
      <c r="E8" s="10" t="s">
        <v>94</v>
      </c>
    </row>
    <row r="10" customFormat="false" ht="15" hidden="false" customHeight="false" outlineLevel="0" collapsed="false">
      <c r="B10" s="8" t="s">
        <v>95</v>
      </c>
    </row>
    <row r="11" customFormat="false" ht="39.55" hidden="false" customHeight="false" outlineLevel="0" collapsed="false">
      <c r="B11" s="11" t="s">
        <v>96</v>
      </c>
      <c r="C11" s="11" t="s">
        <v>97</v>
      </c>
      <c r="D11" s="11" t="s">
        <v>98</v>
      </c>
      <c r="E11" s="11" t="s">
        <v>99</v>
      </c>
      <c r="F11" s="11" t="s">
        <v>100</v>
      </c>
      <c r="G11" s="11" t="s">
        <v>101</v>
      </c>
      <c r="H11" s="11" t="s">
        <v>102</v>
      </c>
    </row>
    <row r="12" customFormat="false" ht="25.5" hidden="false" customHeight="true" outlineLevel="0" collapsed="false">
      <c r="B12" s="10" t="s">
        <v>103</v>
      </c>
      <c r="C12" s="10" t="s">
        <v>89</v>
      </c>
      <c r="D12" s="10" t="s">
        <v>104</v>
      </c>
      <c r="E12" s="10" t="s">
        <v>105</v>
      </c>
      <c r="F12" s="10" t="s">
        <v>106</v>
      </c>
      <c r="G12" s="10" t="s">
        <v>107</v>
      </c>
      <c r="H12" s="10" t="s">
        <v>108</v>
      </c>
    </row>
    <row r="13" customFormat="false" ht="25.5" hidden="false" customHeight="true" outlineLevel="0" collapsed="false">
      <c r="B13" s="10" t="s">
        <v>103</v>
      </c>
      <c r="C13" s="10" t="s">
        <v>91</v>
      </c>
      <c r="D13" s="10" t="s">
        <v>109</v>
      </c>
      <c r="E13" s="10" t="s">
        <v>110</v>
      </c>
      <c r="F13" s="10" t="s">
        <v>111</v>
      </c>
      <c r="G13" s="10" t="s">
        <v>107</v>
      </c>
      <c r="H13" s="10" t="s">
        <v>112</v>
      </c>
    </row>
    <row r="14" customFormat="false" ht="25.5" hidden="false" customHeight="true" outlineLevel="0" collapsed="false">
      <c r="B14" s="10" t="s">
        <v>113</v>
      </c>
      <c r="C14" s="10" t="s">
        <v>93</v>
      </c>
      <c r="D14" s="10" t="s">
        <v>114</v>
      </c>
      <c r="E14" s="10" t="s">
        <v>105</v>
      </c>
      <c r="F14" s="10" t="s">
        <v>115</v>
      </c>
      <c r="G14" s="10" t="s">
        <v>116</v>
      </c>
      <c r="H14" s="10"/>
    </row>
    <row r="15" customFormat="false" ht="25.5" hidden="false" customHeight="true" outlineLevel="0" collapsed="false">
      <c r="B15" s="10" t="s">
        <v>113</v>
      </c>
      <c r="C15" s="10" t="s">
        <v>89</v>
      </c>
      <c r="D15" s="10" t="s">
        <v>117</v>
      </c>
      <c r="E15" s="10" t="s">
        <v>105</v>
      </c>
      <c r="F15" s="10" t="s">
        <v>118</v>
      </c>
      <c r="G15" s="10" t="s">
        <v>119</v>
      </c>
      <c r="H15" s="10"/>
    </row>
    <row r="16" customFormat="false" ht="25.5" hidden="false" customHeight="true" outlineLevel="0" collapsed="false">
      <c r="B16" s="10" t="s">
        <v>120</v>
      </c>
      <c r="C16" s="10" t="s">
        <v>91</v>
      </c>
      <c r="D16" s="10" t="s">
        <v>121</v>
      </c>
      <c r="E16" s="10" t="s">
        <v>122</v>
      </c>
      <c r="F16" s="10" t="s">
        <v>123</v>
      </c>
      <c r="G16" s="10" t="s">
        <v>119</v>
      </c>
      <c r="H16" s="10"/>
    </row>
    <row r="18" customFormat="false" ht="15" hidden="false" customHeight="false" outlineLevel="0" collapsed="false">
      <c r="B18" s="8" t="s">
        <v>124</v>
      </c>
    </row>
    <row r="19" customFormat="false" ht="15" hidden="false" customHeight="false" outlineLevel="0" collapsed="false">
      <c r="B19" s="5" t="s">
        <v>119</v>
      </c>
      <c r="C19" s="12" t="n">
        <f aca="false">COUNTIF(G12:G16,"Planned")</f>
        <v>2</v>
      </c>
    </row>
    <row r="20" customFormat="false" ht="15" hidden="false" customHeight="false" outlineLevel="0" collapsed="false">
      <c r="B20" s="5" t="s">
        <v>116</v>
      </c>
      <c r="C20" s="12" t="n">
        <f aca="false">COUNTIF(G12:G16,"In Progress")</f>
        <v>1</v>
      </c>
    </row>
    <row r="21" customFormat="false" ht="15" hidden="false" customHeight="false" outlineLevel="0" collapsed="false">
      <c r="B21" s="5" t="s">
        <v>107</v>
      </c>
      <c r="C21" s="12" t="n">
        <f aca="false">COUNTIF(G12:G16,"Published")</f>
        <v>2</v>
      </c>
    </row>
  </sheetData>
  <mergeCells count="2">
    <mergeCell ref="A1:H1"/>
    <mergeCell ref="A2:H2"/>
  </mergeCells>
  <conditionalFormatting sqref="G12:G16">
    <cfRule type="cellIs" priority="2" operator="equal" aboveAverage="0" equalAverage="0" bottom="0" percent="0" rank="0" text="" dxfId="0">
      <formula>"Published"</formula>
    </cfRule>
    <cfRule type="cellIs" priority="3" operator="equal" aboveAverage="0" equalAverage="0" bottom="0" percent="0" rank="0" text="" dxfId="1">
      <formula>"In Progress"</formula>
    </cfRule>
    <cfRule type="cellIs" priority="4" operator="equal" aboveAverage="0" equalAverage="0" bottom="0" percent="0" rank="0" text="" dxfId="2">
      <formula>"Planned"</formula>
    </cfRule>
  </conditionalFormatting>
  <dataValidations count="1">
    <dataValidation allowBlank="true" errorStyle="stop" operator="between" showDropDown="false" showErrorMessage="false" showInputMessage="false" sqref="G12:G200" type="list">
      <formula1>"Planned,In Progress,Published"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B5CF6"/>
    <pageSetUpPr fitToPage="false"/>
  </sheetPr>
  <dimension ref="A1:I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4" min="3" style="0" width="12"/>
    <col collapsed="false" customWidth="true" hidden="false" outlineLevel="0" max="7" min="5" style="0" width="10"/>
    <col collapsed="false" customWidth="true" hidden="false" outlineLevel="0" max="8" min="8" style="0" width="16"/>
    <col collapsed="false" customWidth="true" hidden="false" outlineLevel="0" max="9" min="9" style="0" width="12"/>
  </cols>
  <sheetData>
    <row r="1" customFormat="false" ht="30" hidden="false" customHeight="true" outlineLevel="0" collapsed="false">
      <c r="A1" s="6" t="s">
        <v>125</v>
      </c>
      <c r="B1" s="6"/>
      <c r="C1" s="6"/>
      <c r="D1" s="6"/>
      <c r="E1" s="6"/>
      <c r="F1" s="6"/>
      <c r="G1" s="6"/>
      <c r="H1" s="6"/>
      <c r="I1" s="6"/>
    </row>
    <row r="2" customFormat="false" ht="18" hidden="false" customHeight="true" outlineLevel="0" collapsed="false">
      <c r="A2" s="7" t="s">
        <v>126</v>
      </c>
      <c r="B2" s="7"/>
      <c r="C2" s="7"/>
      <c r="D2" s="7"/>
      <c r="E2" s="7"/>
      <c r="F2" s="7"/>
      <c r="G2" s="7"/>
      <c r="H2" s="7"/>
      <c r="I2" s="7"/>
    </row>
    <row r="4" customFormat="false" ht="26.85" hidden="false" customHeight="false" outlineLevel="0" collapsed="false">
      <c r="B4" s="13" t="s">
        <v>98</v>
      </c>
      <c r="C4" s="13" t="s">
        <v>127</v>
      </c>
      <c r="D4" s="13" t="s">
        <v>128</v>
      </c>
      <c r="E4" s="13" t="s">
        <v>129</v>
      </c>
      <c r="F4" s="13" t="s">
        <v>130</v>
      </c>
      <c r="G4" s="13" t="s">
        <v>131</v>
      </c>
      <c r="H4" s="13" t="s">
        <v>44</v>
      </c>
      <c r="I4" s="13" t="s">
        <v>132</v>
      </c>
    </row>
    <row r="5" customFormat="false" ht="25.5" hidden="false" customHeight="true" outlineLevel="0" collapsed="false">
      <c r="B5" s="10" t="s">
        <v>104</v>
      </c>
      <c r="C5" s="10" t="s">
        <v>133</v>
      </c>
      <c r="D5" s="10" t="s">
        <v>133</v>
      </c>
      <c r="E5" s="10" t="s">
        <v>133</v>
      </c>
      <c r="F5" s="10" t="s">
        <v>134</v>
      </c>
      <c r="G5" s="10" t="s">
        <v>134</v>
      </c>
      <c r="H5" s="10" t="s">
        <v>52</v>
      </c>
      <c r="I5" s="10" t="s">
        <v>135</v>
      </c>
    </row>
    <row r="6" customFormat="false" ht="25.5" hidden="false" customHeight="true" outlineLevel="0" collapsed="false">
      <c r="B6" s="10" t="s">
        <v>109</v>
      </c>
      <c r="C6" s="10" t="s">
        <v>133</v>
      </c>
      <c r="D6" s="10" t="s">
        <v>133</v>
      </c>
      <c r="E6" s="10" t="s">
        <v>133</v>
      </c>
      <c r="F6" s="10" t="s">
        <v>133</v>
      </c>
      <c r="G6" s="10" t="s">
        <v>134</v>
      </c>
      <c r="H6" s="10" t="s">
        <v>52</v>
      </c>
      <c r="I6" s="10" t="s">
        <v>136</v>
      </c>
    </row>
    <row r="7" customFormat="false" ht="25.5" hidden="false" customHeight="true" outlineLevel="0" collapsed="false">
      <c r="B7" s="10" t="s">
        <v>114</v>
      </c>
      <c r="C7" s="10" t="s">
        <v>133</v>
      </c>
      <c r="D7" s="10" t="s">
        <v>133</v>
      </c>
      <c r="E7" s="10" t="s">
        <v>134</v>
      </c>
      <c r="F7" s="10" t="s">
        <v>134</v>
      </c>
      <c r="G7" s="10" t="s">
        <v>133</v>
      </c>
      <c r="H7" s="10" t="s">
        <v>52</v>
      </c>
      <c r="I7" s="10" t="s">
        <v>137</v>
      </c>
    </row>
    <row r="9" customFormat="false" ht="15" hidden="false" customHeight="false" outlineLevel="0" collapsed="false">
      <c r="B9" s="8" t="s">
        <v>138</v>
      </c>
    </row>
    <row r="10" customFormat="false" ht="26.85" hidden="false" customHeight="false" outlineLevel="0" collapsed="false">
      <c r="B10" s="13" t="s">
        <v>139</v>
      </c>
      <c r="C10" s="13" t="s">
        <v>140</v>
      </c>
      <c r="D10" s="13" t="s">
        <v>141</v>
      </c>
    </row>
    <row r="11" customFormat="false" ht="15" hidden="false" customHeight="false" outlineLevel="0" collapsed="false">
      <c r="B11" s="14" t="s">
        <v>127</v>
      </c>
      <c r="C11" s="12" t="n">
        <f aca="false">COUNTIF(C5:C7,"Yes")</f>
        <v>3</v>
      </c>
      <c r="D11" s="15" t="n">
        <f aca="false">IFERROR(C11/(7-5+1),0)</f>
        <v>1</v>
      </c>
    </row>
    <row r="12" customFormat="false" ht="15" hidden="false" customHeight="false" outlineLevel="0" collapsed="false">
      <c r="B12" s="14" t="s">
        <v>128</v>
      </c>
      <c r="C12" s="12" t="n">
        <f aca="false">COUNTIF(D5:D7,"Yes")</f>
        <v>3</v>
      </c>
      <c r="D12" s="15" t="n">
        <f aca="false">IFERROR(C12/(7-5+1),0)</f>
        <v>1</v>
      </c>
    </row>
    <row r="13" customFormat="false" ht="15" hidden="false" customHeight="false" outlineLevel="0" collapsed="false">
      <c r="B13" s="14" t="s">
        <v>129</v>
      </c>
      <c r="C13" s="12" t="n">
        <f aca="false">COUNTIF(E5:E7,"Yes")</f>
        <v>2</v>
      </c>
      <c r="D13" s="15" t="n">
        <f aca="false">IFERROR(C13/(7-5+1),0)</f>
        <v>0.666666666666667</v>
      </c>
    </row>
    <row r="14" customFormat="false" ht="15" hidden="false" customHeight="false" outlineLevel="0" collapsed="false">
      <c r="B14" s="14" t="s">
        <v>130</v>
      </c>
      <c r="C14" s="12" t="n">
        <f aca="false">COUNTIF(F5:F7,"Yes")</f>
        <v>1</v>
      </c>
      <c r="D14" s="15" t="n">
        <f aca="false">IFERROR(C14/(7-5+1),0)</f>
        <v>0.333333333333333</v>
      </c>
    </row>
    <row r="15" customFormat="false" ht="15" hidden="false" customHeight="false" outlineLevel="0" collapsed="false">
      <c r="B15" s="14" t="s">
        <v>131</v>
      </c>
      <c r="C15" s="12" t="n">
        <f aca="false">COUNTIF(G5:G7,"Yes")</f>
        <v>1</v>
      </c>
      <c r="D15" s="15" t="n">
        <f aca="false">IFERROR(C15/(7-5+1),0)</f>
        <v>0.333333333333333</v>
      </c>
    </row>
  </sheetData>
  <mergeCells count="2">
    <mergeCell ref="A1:I1"/>
    <mergeCell ref="A2:I2"/>
  </mergeCells>
  <dataValidations count="1">
    <dataValidation allowBlank="true" errorStyle="stop" operator="between" showDropDown="false" showErrorMessage="false" showInputMessage="false" sqref="D5:H20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59E0B"/>
    <pageSetUpPr fitToPage="false"/>
  </sheetPr>
  <dimension ref="A1:J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8" min="3" style="0" width="14"/>
    <col collapsed="false" customWidth="true" hidden="false" outlineLevel="0" max="9" min="9" style="0" width="30"/>
    <col collapsed="false" customWidth="true" hidden="false" outlineLevel="0" max="10" min="10" style="0" width="22"/>
  </cols>
  <sheetData>
    <row r="1" customFormat="false" ht="30" hidden="false" customHeight="true" outlineLevel="0" collapsed="false">
      <c r="A1" s="6" t="s">
        <v>142</v>
      </c>
      <c r="B1" s="6"/>
      <c r="C1" s="6"/>
      <c r="D1" s="6"/>
      <c r="E1" s="6"/>
      <c r="F1" s="6"/>
      <c r="G1" s="6"/>
      <c r="H1" s="6"/>
      <c r="I1" s="6"/>
    </row>
    <row r="2" customFormat="false" ht="18" hidden="false" customHeight="true" outlineLevel="0" collapsed="false">
      <c r="A2" s="7" t="s">
        <v>143</v>
      </c>
      <c r="B2" s="7"/>
      <c r="C2" s="7"/>
      <c r="D2" s="7"/>
      <c r="E2" s="7"/>
      <c r="F2" s="7"/>
      <c r="G2" s="7"/>
      <c r="H2" s="7"/>
      <c r="I2" s="7"/>
    </row>
    <row r="3" customFormat="false" ht="15" hidden="false" customHeight="false" outlineLevel="0" collapsed="false">
      <c r="J3" s="2" t="s">
        <v>144</v>
      </c>
    </row>
    <row r="4" customFormat="false" ht="15" hidden="false" customHeight="false" outlineLevel="0" collapsed="false">
      <c r="B4" s="16" t="s">
        <v>145</v>
      </c>
      <c r="C4" s="16" t="s">
        <v>146</v>
      </c>
      <c r="D4" s="16" t="s">
        <v>147</v>
      </c>
      <c r="E4" s="16" t="s">
        <v>148</v>
      </c>
      <c r="F4" s="16" t="s">
        <v>149</v>
      </c>
      <c r="G4" s="16" t="s">
        <v>150</v>
      </c>
      <c r="H4" s="16" t="s">
        <v>151</v>
      </c>
      <c r="I4" s="16" t="s">
        <v>152</v>
      </c>
      <c r="J4" s="16" t="s">
        <v>153</v>
      </c>
    </row>
    <row r="5" customFormat="false" ht="15" hidden="false" customHeight="false" outlineLevel="0" collapsed="false">
      <c r="B5" s="17" t="s">
        <v>154</v>
      </c>
      <c r="C5" s="14" t="s">
        <v>155</v>
      </c>
      <c r="D5" s="18" t="n">
        <v>4</v>
      </c>
      <c r="E5" s="18" t="n">
        <v>4</v>
      </c>
      <c r="F5" s="19" t="n">
        <f aca="false">IFERROR((E5-J5)/J5,0)</f>
        <v>0</v>
      </c>
      <c r="G5" s="19" t="n">
        <f aca="false">IFERROR(E5/D5,0)</f>
        <v>1</v>
      </c>
      <c r="H5" s="20" t="str">
        <f aca="false">IF(G5&gt;=0.9,"On Track",IF(G5&gt;=0.7,"Watch","Act Now"))</f>
        <v>On Track</v>
      </c>
      <c r="I5" s="21"/>
      <c r="J5" s="18" t="n">
        <v>4</v>
      </c>
    </row>
    <row r="6" customFormat="false" ht="23.85" hidden="false" customHeight="false" outlineLevel="0" collapsed="false">
      <c r="B6" s="17" t="s">
        <v>156</v>
      </c>
      <c r="C6" s="14" t="s">
        <v>155</v>
      </c>
      <c r="D6" s="18" t="n">
        <v>2</v>
      </c>
      <c r="E6" s="18" t="n">
        <v>1</v>
      </c>
      <c r="F6" s="19" t="n">
        <f aca="false">IFERROR((E6-J6)/J6,0)</f>
        <v>0</v>
      </c>
      <c r="G6" s="19" t="n">
        <f aca="false">IFERROR(E6/D6,0)</f>
        <v>0.5</v>
      </c>
      <c r="H6" s="20" t="str">
        <f aca="false">IF(D6/E6&gt;=0.9,"On Track",IF(D6/E6&gt;=0.7,"Watch","Act Now"))</f>
        <v>On Track</v>
      </c>
      <c r="I6" s="21" t="s">
        <v>157</v>
      </c>
      <c r="J6" s="18" t="n">
        <v>1</v>
      </c>
    </row>
    <row r="7" customFormat="false" ht="15" hidden="false" customHeight="false" outlineLevel="0" collapsed="false">
      <c r="B7" s="17" t="s">
        <v>158</v>
      </c>
      <c r="C7" s="14" t="s">
        <v>159</v>
      </c>
      <c r="D7" s="18" t="n">
        <v>8000</v>
      </c>
      <c r="E7" s="18" t="n">
        <v>7200</v>
      </c>
      <c r="F7" s="19" t="n">
        <f aca="false">IFERROR((E7-J7)/J7,0)</f>
        <v>0.111111111111111</v>
      </c>
      <c r="G7" s="19" t="n">
        <f aca="false">IFERROR(E7/D7,0)</f>
        <v>0.9</v>
      </c>
      <c r="H7" s="20" t="str">
        <f aca="false">IF(G7&gt;=0.9,"On Track",IF(G7&gt;=0.7,"Watch","Act Now"))</f>
        <v>On Track</v>
      </c>
      <c r="I7" s="21"/>
      <c r="J7" s="18" t="n">
        <v>6480</v>
      </c>
    </row>
    <row r="8" customFormat="false" ht="15" hidden="false" customHeight="false" outlineLevel="0" collapsed="false">
      <c r="B8" s="17" t="s">
        <v>160</v>
      </c>
      <c r="C8" s="14" t="s">
        <v>159</v>
      </c>
      <c r="D8" s="18" t="n">
        <v>180</v>
      </c>
      <c r="E8" s="18" t="n">
        <v>165</v>
      </c>
      <c r="F8" s="19" t="n">
        <f aca="false">IFERROR((E8-J8)/J8,0)</f>
        <v>0.114864864864865</v>
      </c>
      <c r="G8" s="19" t="n">
        <f aca="false">IFERROR(E8/D8,0)</f>
        <v>0.916666666666667</v>
      </c>
      <c r="H8" s="20" t="str">
        <f aca="false">IF(G8&gt;=0.9,"On Track",IF(G8&gt;=0.7,"Watch","Act Now"))</f>
        <v>On Track</v>
      </c>
      <c r="I8" s="21"/>
      <c r="J8" s="18" t="n">
        <v>148</v>
      </c>
    </row>
    <row r="9" customFormat="false" ht="15" hidden="false" customHeight="false" outlineLevel="0" collapsed="false">
      <c r="B9" s="17" t="s">
        <v>161</v>
      </c>
      <c r="C9" s="14" t="s">
        <v>162</v>
      </c>
      <c r="D9" s="18" t="n">
        <v>250</v>
      </c>
      <c r="E9" s="18" t="n">
        <v>210</v>
      </c>
      <c r="F9" s="19" t="n">
        <f aca="false">IFERROR((E9-J9)/J9,0)</f>
        <v>0.111111111111111</v>
      </c>
      <c r="G9" s="19" t="n">
        <f aca="false">IFERROR(E9/D9,0)</f>
        <v>0.84</v>
      </c>
      <c r="H9" s="20" t="str">
        <f aca="false">IF(G9&gt;=0.9,"On Track",IF(G9&gt;=0.7,"Watch","Act Now"))</f>
        <v>Watch</v>
      </c>
      <c r="I9" s="21"/>
      <c r="J9" s="18" t="n">
        <v>189</v>
      </c>
    </row>
    <row r="10" customFormat="false" ht="15" hidden="false" customHeight="false" outlineLevel="0" collapsed="false">
      <c r="B10" s="17" t="s">
        <v>163</v>
      </c>
      <c r="C10" s="14" t="s">
        <v>162</v>
      </c>
      <c r="D10" s="18" t="n">
        <v>40</v>
      </c>
      <c r="E10" s="18" t="n">
        <v>35</v>
      </c>
      <c r="F10" s="19" t="n">
        <f aca="false">IFERROR((E10-J10)/J10,0)</f>
        <v>0.09375</v>
      </c>
      <c r="G10" s="19" t="n">
        <f aca="false">IFERROR(E10/D10,0)</f>
        <v>0.875</v>
      </c>
      <c r="H10" s="20" t="str">
        <f aca="false">IF(G10&gt;=0.9,"On Track",IF(G10&gt;=0.7,"Watch","Act Now"))</f>
        <v>Watch</v>
      </c>
      <c r="I10" s="21"/>
      <c r="J10" s="18" t="n">
        <v>32</v>
      </c>
    </row>
    <row r="11" customFormat="false" ht="15" hidden="false" customHeight="false" outlineLevel="0" collapsed="false">
      <c r="B11" s="17" t="s">
        <v>164</v>
      </c>
      <c r="C11" s="14" t="s">
        <v>165</v>
      </c>
      <c r="D11" s="22" t="n">
        <v>0.03</v>
      </c>
      <c r="E11" s="22" t="n">
        <v>0.026</v>
      </c>
      <c r="F11" s="19" t="n">
        <f aca="false">IFERROR((E11-J11)/J11,0)</f>
        <v>0.111111111111111</v>
      </c>
      <c r="G11" s="19" t="n">
        <f aca="false">IFERROR(E11/D11,0)</f>
        <v>0.866666666666667</v>
      </c>
      <c r="H11" s="20" t="str">
        <f aca="false">IF(G11&gt;=0.9,"On Track",IF(G11&gt;=0.7,"Watch","Act Now"))</f>
        <v>Watch</v>
      </c>
      <c r="I11" s="21"/>
      <c r="J11" s="22" t="n">
        <v>0.0234</v>
      </c>
    </row>
    <row r="12" customFormat="false" ht="15" hidden="false" customHeight="false" outlineLevel="0" collapsed="false">
      <c r="B12" s="17" t="s">
        <v>166</v>
      </c>
      <c r="C12" s="14" t="s">
        <v>165</v>
      </c>
      <c r="D12" s="22" t="n">
        <v>0.08</v>
      </c>
      <c r="E12" s="22" t="n">
        <v>0.07</v>
      </c>
      <c r="F12" s="19" t="n">
        <f aca="false">IFERROR((E12-J12)/J12,0)</f>
        <v>0.111111111111111</v>
      </c>
      <c r="G12" s="19" t="n">
        <f aca="false">IFERROR(E12/D12,0)</f>
        <v>0.875</v>
      </c>
      <c r="H12" s="20" t="str">
        <f aca="false">IF(G12&gt;=0.9,"On Track",IF(G12&gt;=0.7,"Watch","Act Now"))</f>
        <v>Watch</v>
      </c>
      <c r="I12" s="21"/>
      <c r="J12" s="22" t="n">
        <v>0.063</v>
      </c>
    </row>
    <row r="13" customFormat="false" ht="15" hidden="false" customHeight="false" outlineLevel="0" collapsed="false">
      <c r="B13" s="17" t="s">
        <v>167</v>
      </c>
      <c r="C13" s="14" t="s">
        <v>168</v>
      </c>
      <c r="D13" s="18" t="n">
        <v>15</v>
      </c>
      <c r="E13" s="18" t="n">
        <v>11</v>
      </c>
      <c r="F13" s="19" t="n">
        <f aca="false">IFERROR((E13-J13)/J13,0)</f>
        <v>0.1</v>
      </c>
      <c r="G13" s="19" t="n">
        <f aca="false">IFERROR(E13/D13,0)</f>
        <v>0.733333333333333</v>
      </c>
      <c r="H13" s="20" t="str">
        <f aca="false">IF(G13&gt;=0.9,"On Track",IF(G13&gt;=0.7,"Watch","Act Now"))</f>
        <v>Watch</v>
      </c>
      <c r="I13" s="21"/>
      <c r="J13" s="18" t="n">
        <v>10</v>
      </c>
    </row>
    <row r="14" customFormat="false" ht="15" hidden="false" customHeight="false" outlineLevel="0" collapsed="false">
      <c r="B14" s="17" t="s">
        <v>169</v>
      </c>
      <c r="C14" s="14" t="s">
        <v>168</v>
      </c>
      <c r="D14" s="18" t="n">
        <v>10</v>
      </c>
      <c r="E14" s="18" t="n">
        <v>8</v>
      </c>
      <c r="F14" s="19" t="n">
        <f aca="false">IFERROR((E14-J14)/J14,0)</f>
        <v>0.142857142857143</v>
      </c>
      <c r="G14" s="19" t="n">
        <f aca="false">IFERROR(E14/D14,0)</f>
        <v>0.8</v>
      </c>
      <c r="H14" s="20" t="str">
        <f aca="false">IF(G14&gt;=0.9,"On Track",IF(G14&gt;=0.7,"Watch","Act Now"))</f>
        <v>Watch</v>
      </c>
      <c r="I14" s="21"/>
      <c r="J14" s="18" t="n">
        <v>7</v>
      </c>
    </row>
    <row r="15" customFormat="false" ht="15" hidden="false" customHeight="false" outlineLevel="0" collapsed="false">
      <c r="B15" s="17" t="s">
        <v>170</v>
      </c>
      <c r="C15" s="14" t="s">
        <v>171</v>
      </c>
      <c r="D15" s="23" t="n">
        <v>400</v>
      </c>
      <c r="E15" s="23" t="n">
        <v>420</v>
      </c>
      <c r="F15" s="19" t="n">
        <f aca="false">IFERROR((E15-J15)/J15,0)</f>
        <v>0.111111111111111</v>
      </c>
      <c r="G15" s="19" t="n">
        <f aca="false">IFERROR(E15/D15,0)</f>
        <v>1.05</v>
      </c>
      <c r="H15" s="20" t="str">
        <f aca="false">IF(D15/E15&gt;=0.9,"On Track",IF(D15/E15&gt;=0.7,"Watch","Act Now"))</f>
        <v>On Track</v>
      </c>
      <c r="I15" s="21" t="s">
        <v>157</v>
      </c>
      <c r="J15" s="23" t="n">
        <v>378</v>
      </c>
    </row>
    <row r="16" customFormat="false" ht="15" hidden="false" customHeight="false" outlineLevel="0" collapsed="false">
      <c r="B16" s="17" t="s">
        <v>172</v>
      </c>
      <c r="C16" s="14" t="s">
        <v>171</v>
      </c>
      <c r="D16" s="24" t="n">
        <v>3</v>
      </c>
      <c r="E16" s="24" t="n">
        <v>2.6</v>
      </c>
      <c r="F16" s="19" t="n">
        <f aca="false">IFERROR((E16-J16)/J16,0)</f>
        <v>0.111111111111111</v>
      </c>
      <c r="G16" s="19" t="n">
        <f aca="false">IFERROR(E16/D16,0)</f>
        <v>0.866666666666667</v>
      </c>
      <c r="H16" s="20" t="str">
        <f aca="false">IF(G16&gt;=0.9,"On Track",IF(G16&gt;=0.7,"Watch","Act Now"))</f>
        <v>Watch</v>
      </c>
      <c r="I16" s="21"/>
      <c r="J16" s="24" t="n">
        <v>2.34</v>
      </c>
    </row>
    <row r="17" customFormat="false" ht="15" hidden="false" customHeight="false" outlineLevel="0" collapsed="false">
      <c r="B17" s="17" t="s">
        <v>173</v>
      </c>
      <c r="C17" s="14" t="s">
        <v>128</v>
      </c>
      <c r="D17" s="18" t="n">
        <v>120</v>
      </c>
      <c r="E17" s="18" t="n">
        <v>105</v>
      </c>
      <c r="F17" s="19" t="n">
        <f aca="false">IFERROR((E17-J17)/J17,0)</f>
        <v>0.117021276595745</v>
      </c>
      <c r="G17" s="19" t="n">
        <f aca="false">IFERROR(E17/D17,0)</f>
        <v>0.875</v>
      </c>
      <c r="H17" s="20" t="str">
        <f aca="false">IF(G17&gt;=0.9,"On Track",IF(G17&gt;=0.7,"Watch","Act Now"))</f>
        <v>Watch</v>
      </c>
      <c r="I17" s="21"/>
      <c r="J17" s="18" t="n">
        <v>94</v>
      </c>
    </row>
    <row r="18" customFormat="false" ht="15" hidden="false" customHeight="false" outlineLevel="0" collapsed="false">
      <c r="B18" s="17" t="s">
        <v>174</v>
      </c>
      <c r="C18" s="14" t="s">
        <v>175</v>
      </c>
      <c r="D18" s="18" t="n">
        <v>20</v>
      </c>
      <c r="E18" s="18" t="n">
        <v>17</v>
      </c>
      <c r="F18" s="19" t="n">
        <f aca="false">IFERROR((E18-J18)/J18,0)</f>
        <v>0.133333333333333</v>
      </c>
      <c r="G18" s="19" t="n">
        <f aca="false">IFERROR(E18/D18,0)</f>
        <v>0.85</v>
      </c>
      <c r="H18" s="20" t="str">
        <f aca="false">IF(G18&gt;=0.9,"On Track",IF(G18&gt;=0.7,"Watch","Act Now"))</f>
        <v>Watch</v>
      </c>
      <c r="I18" s="21"/>
      <c r="J18" s="18" t="n">
        <v>15</v>
      </c>
    </row>
    <row r="20" customFormat="false" ht="15" hidden="false" customHeight="false" outlineLevel="0" collapsed="false">
      <c r="B20" s="8" t="s">
        <v>176</v>
      </c>
    </row>
    <row r="21" customFormat="false" ht="15" hidden="false" customHeight="false" outlineLevel="0" collapsed="false">
      <c r="B21" s="25" t="s">
        <v>177</v>
      </c>
      <c r="C21" s="26" t="s">
        <v>178</v>
      </c>
      <c r="D21" s="26"/>
      <c r="E21" s="26"/>
      <c r="F21" s="26"/>
      <c r="G21" s="26"/>
    </row>
    <row r="22" customFormat="false" ht="15" hidden="false" customHeight="false" outlineLevel="0" collapsed="false">
      <c r="B22" s="27" t="s">
        <v>179</v>
      </c>
      <c r="C22" s="26" t="s">
        <v>180</v>
      </c>
      <c r="D22" s="26"/>
      <c r="E22" s="26"/>
      <c r="F22" s="26"/>
      <c r="G22" s="26"/>
    </row>
    <row r="23" customFormat="false" ht="15" hidden="false" customHeight="false" outlineLevel="0" collapsed="false">
      <c r="B23" s="28" t="s">
        <v>181</v>
      </c>
      <c r="C23" s="26" t="s">
        <v>182</v>
      </c>
      <c r="D23" s="26"/>
      <c r="E23" s="26"/>
      <c r="F23" s="26"/>
      <c r="G23" s="26"/>
    </row>
  </sheetData>
  <mergeCells count="5">
    <mergeCell ref="A1:I1"/>
    <mergeCell ref="A2:I2"/>
    <mergeCell ref="C21:G21"/>
    <mergeCell ref="C22:G22"/>
    <mergeCell ref="C23:G23"/>
  </mergeCells>
  <conditionalFormatting sqref="H5:H18">
    <cfRule type="cellIs" priority="2" operator="equal" aboveAverage="0" equalAverage="0" bottom="0" percent="0" rank="0" text="" dxfId="0">
      <formula>"On Track"</formula>
    </cfRule>
    <cfRule type="cellIs" priority="3" operator="equal" aboveAverage="0" equalAverage="0" bottom="0" percent="0" rank="0" text="" dxfId="1">
      <formula>"Watch"</formula>
    </cfRule>
    <cfRule type="cellIs" priority="4" operator="equal" aboveAverage="0" equalAverage="0" bottom="0" percent="0" rank="0" text="" dxfId="3">
      <formula>"Act Now"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2026-09-27T21:57:24Z</dcterms:created>
  <dc:creator>openpyxl</dc:creator>
  <dc:description/>
  <dc:language>en-US</dc:language>
  <cp:lastModifiedBy/>
  <dcterms:modified xsi:type="dcterms:W3CDTF">2026-09-27T21:57:24Z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